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740CCEB4-8CD7-49DE-991C-E7433C23F61E}" xr6:coauthVersionLast="45" xr6:coauthVersionMax="45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'!$A$2:$BI$59</definedName>
    <definedName name="_xlnm._FilterDatabase" localSheetId="1" hidden="1">'GAS 5Kg '!$A$3:$BI$61</definedName>
    <definedName name="_xlnm._FilterDatabase" localSheetId="2" hidden="1">Sheet1!$C$2:$D$38</definedName>
  </definedNames>
  <calcPr calcId="181029"/>
</workbook>
</file>

<file path=xl/calcChain.xml><?xml version="1.0" encoding="utf-8"?>
<calcChain xmlns="http://schemas.openxmlformats.org/spreadsheetml/2006/main">
  <c r="BJ42" i="1" l="1"/>
  <c r="BI42" i="1"/>
  <c r="BJ41" i="1"/>
  <c r="BI41" i="1"/>
  <c r="BJ40" i="1"/>
  <c r="BI40" i="1"/>
  <c r="BJ39" i="1"/>
  <c r="BI39" i="1"/>
  <c r="BJ38" i="1"/>
  <c r="BI38" i="1"/>
  <c r="BJ37" i="1"/>
  <c r="BI37" i="1"/>
  <c r="BJ36" i="1"/>
  <c r="BI36" i="1"/>
  <c r="BJ35" i="1"/>
  <c r="BI35" i="1"/>
  <c r="BJ34" i="1"/>
  <c r="BI34" i="1"/>
  <c r="BJ33" i="1"/>
  <c r="BI33" i="1"/>
  <c r="BJ32" i="1"/>
  <c r="BI32" i="1"/>
  <c r="BJ31" i="1"/>
  <c r="BI31" i="1"/>
  <c r="BJ30" i="1"/>
  <c r="BI30" i="1"/>
  <c r="BJ29" i="1"/>
  <c r="BI29" i="1"/>
  <c r="BJ28" i="1"/>
  <c r="BI28" i="1"/>
  <c r="BJ27" i="1"/>
  <c r="BI27" i="1"/>
  <c r="BJ26" i="1"/>
  <c r="BI26" i="1"/>
  <c r="BJ25" i="1"/>
  <c r="BI25" i="1"/>
  <c r="BJ24" i="1"/>
  <c r="BI24" i="1"/>
  <c r="BJ23" i="1"/>
  <c r="BI23" i="1"/>
  <c r="BJ22" i="1"/>
  <c r="BI22" i="1"/>
  <c r="BJ21" i="1"/>
  <c r="BI21" i="1"/>
  <c r="BJ20" i="1"/>
  <c r="BI20" i="1"/>
  <c r="BJ19" i="1"/>
  <c r="BI19" i="1"/>
  <c r="BJ18" i="1"/>
  <c r="BI18" i="1"/>
  <c r="BJ17" i="1"/>
  <c r="BI17" i="1"/>
  <c r="BJ16" i="1"/>
  <c r="BI16" i="1"/>
  <c r="BJ15" i="1"/>
  <c r="BI15" i="1"/>
  <c r="BJ14" i="1"/>
  <c r="BI14" i="1"/>
  <c r="BJ13" i="1"/>
  <c r="BI13" i="1"/>
  <c r="BJ12" i="1"/>
  <c r="BI12" i="1"/>
  <c r="BJ11" i="1"/>
  <c r="BI11" i="1"/>
  <c r="BJ10" i="1"/>
  <c r="BI10" i="1"/>
  <c r="BJ9" i="1"/>
  <c r="BI9" i="1"/>
  <c r="BJ8" i="1"/>
  <c r="BI8" i="1"/>
  <c r="BJ7" i="1"/>
  <c r="BI7" i="1"/>
  <c r="BJ6" i="1"/>
  <c r="BI6" i="1"/>
  <c r="BJ5" i="1"/>
  <c r="BI5" i="1"/>
  <c r="BJ42" i="3"/>
  <c r="BI42" i="3"/>
  <c r="BJ41" i="3"/>
  <c r="BI41" i="3"/>
  <c r="BJ40" i="3"/>
  <c r="BI40" i="3"/>
  <c r="BJ39" i="3"/>
  <c r="BI39" i="3"/>
  <c r="BJ38" i="3"/>
  <c r="BI38" i="3"/>
  <c r="BJ37" i="3"/>
  <c r="BI37" i="3"/>
  <c r="BJ36" i="3"/>
  <c r="BI36" i="3"/>
  <c r="BJ35" i="3"/>
  <c r="BI35" i="3"/>
  <c r="BJ34" i="3"/>
  <c r="BI34" i="3"/>
  <c r="BJ33" i="3"/>
  <c r="BI33" i="3"/>
  <c r="BJ32" i="3"/>
  <c r="BI32" i="3"/>
  <c r="BJ31" i="3"/>
  <c r="BI31" i="3"/>
  <c r="BJ30" i="3"/>
  <c r="BI30" i="3"/>
  <c r="BJ29" i="3"/>
  <c r="BI29" i="3"/>
  <c r="BJ28" i="3"/>
  <c r="BI28" i="3"/>
  <c r="BJ27" i="3"/>
  <c r="BI27" i="3"/>
  <c r="BJ26" i="3"/>
  <c r="BI26" i="3"/>
  <c r="BJ25" i="3"/>
  <c r="BI25" i="3"/>
  <c r="BJ24" i="3"/>
  <c r="BI24" i="3"/>
  <c r="BJ23" i="3"/>
  <c r="BI23" i="3"/>
  <c r="BJ22" i="3"/>
  <c r="BI22" i="3"/>
  <c r="BJ21" i="3"/>
  <c r="BI21" i="3"/>
  <c r="BJ20" i="3"/>
  <c r="BI20" i="3"/>
  <c r="BJ19" i="3"/>
  <c r="BI19" i="3"/>
  <c r="BJ18" i="3"/>
  <c r="BI18" i="3"/>
  <c r="BJ17" i="3"/>
  <c r="BI17" i="3"/>
  <c r="BJ16" i="3"/>
  <c r="BI16" i="3"/>
  <c r="BJ15" i="3"/>
  <c r="BI15" i="3"/>
  <c r="BJ14" i="3"/>
  <c r="BI14" i="3"/>
  <c r="BJ13" i="3"/>
  <c r="BI13" i="3"/>
  <c r="BJ12" i="3"/>
  <c r="BI12" i="3"/>
  <c r="BJ11" i="3"/>
  <c r="BI11" i="3"/>
  <c r="BJ10" i="3"/>
  <c r="BI10" i="3"/>
  <c r="BJ9" i="3"/>
  <c r="BI9" i="3"/>
  <c r="BJ8" i="3"/>
  <c r="BI8" i="3"/>
  <c r="BJ7" i="3"/>
  <c r="BI7" i="3"/>
  <c r="BJ6" i="3"/>
  <c r="BI6" i="3"/>
  <c r="BJ5" i="3"/>
  <c r="BI5" i="3"/>
  <c r="BH42" i="3"/>
  <c r="BG42" i="3"/>
  <c r="BH42" i="1"/>
  <c r="BG42" i="1"/>
  <c r="BH43" i="1" l="1"/>
  <c r="BH43" i="3"/>
  <c r="BF42" i="1" l="1"/>
  <c r="BG43" i="1" s="1"/>
  <c r="BF42" i="3"/>
  <c r="BG43" i="3" s="1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X43" i="1" s="1"/>
  <c r="AW42" i="3"/>
  <c r="AX43" i="3" s="1"/>
  <c r="AV42" i="1"/>
  <c r="BH44" i="1" s="1"/>
  <c r="AV42" i="3"/>
  <c r="BH44" i="3" s="1"/>
  <c r="AW43" i="3" l="1"/>
  <c r="AW43" i="1"/>
  <c r="AU42" i="3"/>
  <c r="AU42" i="1"/>
  <c r="AT42" i="1"/>
  <c r="BF44" i="1" s="1"/>
  <c r="AT42" i="3"/>
  <c r="BF44" i="3" s="1"/>
  <c r="AV43" i="1" l="1"/>
  <c r="BG44" i="1"/>
  <c r="AV43" i="3"/>
  <c r="BG44" i="3"/>
  <c r="AU43" i="3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<sst xmlns="http://schemas.openxmlformats.org/spreadsheetml/2006/main" count="181" uniqueCount="51">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</sst>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1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1" fillId="0" borderId="0" xfId="4" applyNumberFormat="1" applyFont="1" applyFill="1" applyBorder="1" applyAlignment="1">
      <alignment horizontal="right" wrapText="1"/>
    </xf>
    <xf numFmtId="0" fontId="18" fillId="0" borderId="2" xfId="0" applyFont="1" applyBorder="1"/>
    <xf numFmtId="2" fontId="18" fillId="0" borderId="2" xfId="0" applyNumberFormat="1" applyFont="1" applyBorder="1"/>
    <xf numFmtId="0" fontId="29" fillId="0" borderId="4" xfId="0" applyFont="1" applyBorder="1"/>
    <xf numFmtId="0" fontId="30" fillId="4" borderId="4" xfId="0" applyFont="1" applyFill="1" applyBorder="1" applyAlignment="1">
      <alignment horizontal="center"/>
    </xf>
    <xf numFmtId="2" fontId="29" fillId="0" borderId="4" xfId="0" applyNumberFormat="1" applyFont="1" applyBorder="1" applyAlignment="1">
      <alignment horizontal="center"/>
    </xf>
    <xf numFmtId="2" fontId="31" fillId="4" borderId="0" xfId="0" applyNumberFormat="1" applyFont="1" applyFill="1" applyAlignment="1">
      <alignment horizontal="center" vertical="center"/>
    </xf>
    <xf numFmtId="165" fontId="32" fillId="4" borderId="0" xfId="0" applyNumberFormat="1" applyFont="1" applyFill="1" applyAlignment="1">
      <alignment horizontal="right" vertical="center"/>
    </xf>
    <xf numFmtId="165" fontId="32" fillId="4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horizontal="center"/>
    </xf>
    <xf numFmtId="0" fontId="33" fillId="0" borderId="4" xfId="0" applyFont="1" applyBorder="1"/>
    <xf numFmtId="0" fontId="33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J72"/>
  <sheetViews>
    <sheetView tabSelected="1" workbookViewId="0">
      <pane xSplit="1" topLeftCell="B1" activePane="topRight" state="frozen"/>
      <selection activeCell="BI1" sqref="BI1:BJ1048576"/>
      <selection pane="topRight" activeCell="BI1" sqref="BI1:BJ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61" max="62" width="29" style="108" customWidth="1"/>
  </cols>
  <sheetData>
    <row r="2" spans="1:62" ht="15" customHeight="1" x14ac:dyDescent="0.35">
      <c r="C2" s="5" t="s">
        <v>43</v>
      </c>
      <c r="BI2" s="102"/>
      <c r="BJ2" s="102"/>
    </row>
    <row r="3" spans="1:62" ht="15" customHeight="1" x14ac:dyDescent="0.35">
      <c r="C3" s="5" t="s">
        <v>47</v>
      </c>
      <c r="BI3" s="103" t="s">
        <v>49</v>
      </c>
      <c r="BJ3" s="103" t="s">
        <v>50</v>
      </c>
    </row>
    <row r="4" spans="1:62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42">
        <v>44075</v>
      </c>
      <c r="BH4" s="42">
        <v>44105</v>
      </c>
      <c r="BI4" s="103"/>
      <c r="BJ4" s="103"/>
    </row>
    <row r="5" spans="1:62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92">
        <v>4100.3333333333303</v>
      </c>
      <c r="BH5" s="87">
        <v>4167.5</v>
      </c>
      <c r="BI5" s="104">
        <f>(BH5-AV5)/AV5*100</f>
        <v>-4.2394301470588234</v>
      </c>
      <c r="BJ5" s="104">
        <f>(BH5-BG5)/BG5*100</f>
        <v>1.6380782050240568</v>
      </c>
    </row>
    <row r="6" spans="1:62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92">
        <v>3885</v>
      </c>
      <c r="BH6" s="87">
        <v>3860</v>
      </c>
      <c r="BI6" s="104">
        <f t="shared" ref="BI6:BI42" si="0">(BH6-AV6)/AV6*100</f>
        <v>-3.0150753768844218</v>
      </c>
      <c r="BJ6" s="104">
        <f t="shared" ref="BJ6:BJ42" si="1">(BH6-BG6)/BG6*100</f>
        <v>-0.64350064350064351</v>
      </c>
    </row>
    <row r="7" spans="1:62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92">
        <v>4072.9998865119296</v>
      </c>
      <c r="BH7" s="87">
        <v>4068.3579422057132</v>
      </c>
      <c r="BI7" s="104">
        <f t="shared" si="0"/>
        <v>-0.57831058897055754</v>
      </c>
      <c r="BJ7" s="104">
        <f t="shared" si="1"/>
        <v>-0.11396868243450115</v>
      </c>
    </row>
    <row r="8" spans="1:62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92">
        <v>4554.4444444444398</v>
      </c>
      <c r="BH8" s="87">
        <v>4562.5</v>
      </c>
      <c r="BI8" s="104">
        <f t="shared" si="0"/>
        <v>0.88446655610834712</v>
      </c>
      <c r="BJ8" s="104">
        <f t="shared" si="1"/>
        <v>0.17687240790446918</v>
      </c>
    </row>
    <row r="9" spans="1:62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92">
        <v>4451.7857142857101</v>
      </c>
      <c r="BH9" s="87">
        <v>4503.13871918116</v>
      </c>
      <c r="BI9" s="104">
        <f t="shared" si="0"/>
        <v>-0.95961363416989343</v>
      </c>
      <c r="BJ9" s="104">
        <f t="shared" si="1"/>
        <v>1.1535372138568778</v>
      </c>
    </row>
    <row r="10" spans="1:62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92">
        <v>4441.8781361569954</v>
      </c>
      <c r="BH10" s="87">
        <v>4439.6779689221721</v>
      </c>
      <c r="BI10" s="104">
        <f t="shared" si="0"/>
        <v>-0.51405542933836645</v>
      </c>
      <c r="BJ10" s="104">
        <f t="shared" si="1"/>
        <v>-4.9532363729520107E-2</v>
      </c>
    </row>
    <row r="11" spans="1:62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92">
        <v>4535</v>
      </c>
      <c r="BH11" s="87">
        <v>4468.1818181818198</v>
      </c>
      <c r="BI11" s="104">
        <f t="shared" si="0"/>
        <v>-0.8906066207359673</v>
      </c>
      <c r="BJ11" s="104">
        <f t="shared" si="1"/>
        <v>-1.473388794226685</v>
      </c>
    </row>
    <row r="12" spans="1:62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92">
        <v>4325</v>
      </c>
      <c r="BH12" s="87">
        <v>4276.6666666666697</v>
      </c>
      <c r="BI12" s="104">
        <f t="shared" si="0"/>
        <v>-8.3571428571427973</v>
      </c>
      <c r="BJ12" s="104">
        <f t="shared" si="1"/>
        <v>-1.1175337186897178</v>
      </c>
    </row>
    <row r="13" spans="1:62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92">
        <v>4242.8376933287991</v>
      </c>
      <c r="BH13" s="87">
        <v>4185.7142857142853</v>
      </c>
      <c r="BI13" s="104">
        <f t="shared" si="0"/>
        <v>-2.1628079202828134</v>
      </c>
      <c r="BJ13" s="104">
        <f t="shared" si="1"/>
        <v>-1.3463491121598037</v>
      </c>
    </row>
    <row r="14" spans="1:62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92">
        <v>4470.5555555555602</v>
      </c>
      <c r="BH14" s="87">
        <v>4598.5</v>
      </c>
      <c r="BI14" s="104">
        <f t="shared" si="0"/>
        <v>3.3370786516853936</v>
      </c>
      <c r="BJ14" s="104">
        <f t="shared" si="1"/>
        <v>2.8619361252639663</v>
      </c>
    </row>
    <row r="15" spans="1:62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92">
        <v>4321.1538461538457</v>
      </c>
      <c r="BH15" s="87">
        <v>4428.8461538461497</v>
      </c>
      <c r="BI15" s="104">
        <f t="shared" si="0"/>
        <v>3.3397435897433927</v>
      </c>
      <c r="BJ15" s="104">
        <f t="shared" si="1"/>
        <v>2.4922118380061451</v>
      </c>
    </row>
    <row r="16" spans="1:62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92">
        <v>3950</v>
      </c>
      <c r="BH16" s="87">
        <v>3872.1428571428601</v>
      </c>
      <c r="BI16" s="104">
        <f t="shared" si="0"/>
        <v>4.1832158872517429</v>
      </c>
      <c r="BJ16" s="104">
        <f t="shared" si="1"/>
        <v>-1.9710669077756946</v>
      </c>
    </row>
    <row r="17" spans="1:62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92">
        <v>3989.1666666666702</v>
      </c>
      <c r="BH17" s="87">
        <v>4061.5384615384601</v>
      </c>
      <c r="BI17" s="104">
        <f t="shared" si="0"/>
        <v>4.2654028436017395</v>
      </c>
      <c r="BJ17" s="104">
        <f t="shared" si="1"/>
        <v>1.8142083527501112</v>
      </c>
    </row>
    <row r="18" spans="1:62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92">
        <v>3922.3076923076901</v>
      </c>
      <c r="BH18" s="87">
        <v>3950</v>
      </c>
      <c r="BI18" s="104">
        <f t="shared" si="0"/>
        <v>3.6569999177894128</v>
      </c>
      <c r="BJ18" s="104">
        <f t="shared" si="1"/>
        <v>0.70602078838993698</v>
      </c>
    </row>
    <row r="19" spans="1:62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92">
        <v>4090.9090909090901</v>
      </c>
      <c r="BH19" s="87">
        <v>3982.9166666666702</v>
      </c>
      <c r="BI19" s="104">
        <f t="shared" si="0"/>
        <v>-7.3924271297327104</v>
      </c>
      <c r="BJ19" s="104">
        <f t="shared" si="1"/>
        <v>-2.6398148148147098</v>
      </c>
    </row>
    <row r="20" spans="1:62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92">
        <v>4389.5316163561356</v>
      </c>
      <c r="BH20" s="87">
        <v>4380</v>
      </c>
      <c r="BI20" s="104">
        <f t="shared" si="0"/>
        <v>-0.42871345130412586</v>
      </c>
      <c r="BJ20" s="104">
        <f t="shared" si="1"/>
        <v>-0.21714426934799125</v>
      </c>
    </row>
    <row r="21" spans="1:62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92">
        <v>3768.75</v>
      </c>
      <c r="BH21" s="87">
        <v>3827.7777777777801</v>
      </c>
      <c r="BI21" s="104">
        <f t="shared" si="0"/>
        <v>-1.1477761836440701</v>
      </c>
      <c r="BJ21" s="104">
        <f t="shared" si="1"/>
        <v>1.5662428597752596</v>
      </c>
    </row>
    <row r="22" spans="1:62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92">
        <v>4075</v>
      </c>
      <c r="BH22" s="87">
        <v>3934</v>
      </c>
      <c r="BI22" s="104">
        <f t="shared" si="0"/>
        <v>-5.5840000000000689</v>
      </c>
      <c r="BJ22" s="104">
        <f t="shared" si="1"/>
        <v>-3.4601226993865031</v>
      </c>
    </row>
    <row r="23" spans="1:62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92">
        <v>3833.3333333333335</v>
      </c>
      <c r="BH23" s="87">
        <v>3966.6666666666665</v>
      </c>
      <c r="BI23" s="104">
        <f t="shared" si="0"/>
        <v>5.4964539007092164</v>
      </c>
      <c r="BJ23" s="104">
        <f t="shared" si="1"/>
        <v>3.4782608695652093</v>
      </c>
    </row>
    <row r="24" spans="1:62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92">
        <v>3654</v>
      </c>
      <c r="BH24" s="87">
        <v>3560</v>
      </c>
      <c r="BI24" s="104">
        <f t="shared" si="0"/>
        <v>-1.1111111111111112</v>
      </c>
      <c r="BJ24" s="104">
        <f t="shared" si="1"/>
        <v>-2.5725232621784349</v>
      </c>
    </row>
    <row r="25" spans="1:62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92">
        <v>3912.5</v>
      </c>
      <c r="BH25" s="87">
        <v>3875</v>
      </c>
      <c r="BI25" s="104">
        <f t="shared" si="0"/>
        <v>0.64935064935064934</v>
      </c>
      <c r="BJ25" s="104">
        <f t="shared" si="1"/>
        <v>-0.95846645367412142</v>
      </c>
    </row>
    <row r="26" spans="1:62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92">
        <v>4000</v>
      </c>
      <c r="BH26" s="87">
        <v>4033.3333333333335</v>
      </c>
      <c r="BI26" s="104">
        <f t="shared" si="0"/>
        <v>-2.4145114745045555E-2</v>
      </c>
      <c r="BJ26" s="104">
        <f t="shared" si="1"/>
        <v>0.83333333333333715</v>
      </c>
    </row>
    <row r="27" spans="1:62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92">
        <v>4150</v>
      </c>
      <c r="BH27" s="87">
        <v>3978.125</v>
      </c>
      <c r="BI27" s="104">
        <f t="shared" si="0"/>
        <v>-1.0416666666666665</v>
      </c>
      <c r="BJ27" s="104">
        <f t="shared" si="1"/>
        <v>-4.1415662650602414</v>
      </c>
    </row>
    <row r="28" spans="1:62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92">
        <v>3925</v>
      </c>
      <c r="BH28" s="87">
        <v>3816.6666666666665</v>
      </c>
      <c r="BI28" s="104">
        <f t="shared" si="0"/>
        <v>-3.3755274261603416</v>
      </c>
      <c r="BJ28" s="104">
        <f t="shared" si="1"/>
        <v>-2.7600849256900251</v>
      </c>
    </row>
    <row r="29" spans="1:62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92">
        <v>3828.5714285714298</v>
      </c>
      <c r="BH29" s="87">
        <v>3761.76470588235</v>
      </c>
      <c r="BI29" s="104">
        <f t="shared" si="0"/>
        <v>-2.1608302745151771</v>
      </c>
      <c r="BJ29" s="104">
        <f t="shared" si="1"/>
        <v>-1.7449517120282039</v>
      </c>
    </row>
    <row r="30" spans="1:62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92">
        <v>4233.3333333333303</v>
      </c>
      <c r="BH30" s="87">
        <v>4107</v>
      </c>
      <c r="BI30" s="104">
        <f t="shared" si="0"/>
        <v>-3.2943148120887509</v>
      </c>
      <c r="BJ30" s="104">
        <f t="shared" si="1"/>
        <v>-2.9842519685038678</v>
      </c>
    </row>
    <row r="31" spans="1:62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92">
        <v>4172.8571428571404</v>
      </c>
      <c r="BH31" s="87">
        <v>3980</v>
      </c>
      <c r="BI31" s="104">
        <f t="shared" si="0"/>
        <v>-2.1311475409836032</v>
      </c>
      <c r="BJ31" s="104">
        <f t="shared" si="1"/>
        <v>-4.6217048955836475</v>
      </c>
    </row>
    <row r="32" spans="1:62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92">
        <v>4185</v>
      </c>
      <c r="BH32" s="87">
        <v>3986.1111111111099</v>
      </c>
      <c r="BI32" s="104">
        <f t="shared" si="0"/>
        <v>-3.2630117276536863</v>
      </c>
      <c r="BJ32" s="104">
        <f t="shared" si="1"/>
        <v>-4.7524226735696544</v>
      </c>
    </row>
    <row r="33" spans="1:62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92">
        <v>4031.25</v>
      </c>
      <c r="BH33" s="87">
        <v>3912.5</v>
      </c>
      <c r="BI33" s="104">
        <f t="shared" si="0"/>
        <v>-5.790295502488763</v>
      </c>
      <c r="BJ33" s="104">
        <f t="shared" si="1"/>
        <v>-2.945736434108527</v>
      </c>
    </row>
    <row r="34" spans="1:62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92">
        <v>3930</v>
      </c>
      <c r="BH34" s="87">
        <v>3863.25</v>
      </c>
      <c r="BI34" s="104">
        <f t="shared" si="0"/>
        <v>-4.0156145862007548</v>
      </c>
      <c r="BJ34" s="104">
        <f t="shared" si="1"/>
        <v>-1.698473282442748</v>
      </c>
    </row>
    <row r="35" spans="1:62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92">
        <v>3758.9285714285702</v>
      </c>
      <c r="BH35" s="87">
        <v>3638.4615384615386</v>
      </c>
      <c r="BI35" s="104">
        <f t="shared" si="0"/>
        <v>-1.7270563969920396</v>
      </c>
      <c r="BJ35" s="104">
        <f t="shared" si="1"/>
        <v>-3.2048236798830279</v>
      </c>
    </row>
    <row r="36" spans="1:62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92">
        <v>4190</v>
      </c>
      <c r="BH36" s="87">
        <v>4216.666666666667</v>
      </c>
      <c r="BI36" s="104">
        <f t="shared" si="0"/>
        <v>-1.937984496124024</v>
      </c>
      <c r="BJ36" s="104">
        <f t="shared" si="1"/>
        <v>0.63643595863166991</v>
      </c>
    </row>
    <row r="37" spans="1:62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92">
        <v>4170.5263157894697</v>
      </c>
      <c r="BH37" s="87">
        <v>4256.25</v>
      </c>
      <c r="BI37" s="104">
        <f t="shared" si="0"/>
        <v>9.7304367606916742</v>
      </c>
      <c r="BJ37" s="104">
        <f t="shared" si="1"/>
        <v>2.0554644119132734</v>
      </c>
    </row>
    <row r="38" spans="1:62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92">
        <v>4314.4984880575994</v>
      </c>
      <c r="BH38" s="87">
        <v>4260</v>
      </c>
      <c r="BI38" s="104">
        <f t="shared" si="0"/>
        <v>3.9024390243902438</v>
      </c>
      <c r="BJ38" s="104">
        <f t="shared" si="1"/>
        <v>-1.2631476916366884</v>
      </c>
    </row>
    <row r="39" spans="1:62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92">
        <v>4344.9209766973199</v>
      </c>
      <c r="BH39" s="11">
        <v>4344.8558403143552</v>
      </c>
      <c r="BI39" s="104">
        <f t="shared" si="0"/>
        <v>4.6953214533579564</v>
      </c>
      <c r="BJ39" s="104">
        <f t="shared" si="1"/>
        <v>-1.4991384955923813E-3</v>
      </c>
    </row>
    <row r="40" spans="1:62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92">
        <v>4089.0932981101223</v>
      </c>
      <c r="BH40" s="87">
        <v>4086.1017658250066</v>
      </c>
      <c r="BI40" s="104">
        <f t="shared" si="0"/>
        <v>4.9512439852314287</v>
      </c>
      <c r="BJ40" s="104">
        <f t="shared" si="1"/>
        <v>-7.3158817053606814E-2</v>
      </c>
    </row>
    <row r="41" spans="1:62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92">
        <v>3793.5745212673723</v>
      </c>
      <c r="BH41" s="87">
        <v>3700</v>
      </c>
      <c r="BI41" s="104">
        <f t="shared" si="0"/>
        <v>-4.5571797076527076</v>
      </c>
      <c r="BJ41" s="104">
        <f t="shared" si="1"/>
        <v>-2.466658312438017</v>
      </c>
    </row>
    <row r="42" spans="1:62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4">
        <f>AVERAGE(BG5:BG41)</f>
        <v>4110.9200293366457</v>
      </c>
      <c r="BH42" s="4">
        <f>AVERAGE(BH5:BH41)</f>
        <v>4078.6543949397683</v>
      </c>
      <c r="BI42" s="105">
        <f t="shared" si="0"/>
        <v>-0.63755983011148809</v>
      </c>
      <c r="BJ42" s="105">
        <f t="shared" si="1"/>
        <v>-0.78487623613743562</v>
      </c>
    </row>
    <row r="43" spans="1:62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4">O42/N42*100-100</f>
        <v>35.281695529087301</v>
      </c>
      <c r="P43" s="82">
        <f t="shared" si="4"/>
        <v>-2.94645741585677</v>
      </c>
      <c r="Q43" s="82">
        <f t="shared" si="4"/>
        <v>-7.9013363739982196</v>
      </c>
      <c r="R43" s="82">
        <f t="shared" si="4"/>
        <v>-1.8941383086342256</v>
      </c>
      <c r="S43" s="82">
        <f t="shared" si="4"/>
        <v>2.6429727979020043</v>
      </c>
      <c r="T43" s="82">
        <f t="shared" si="4"/>
        <v>-9.7414641366363526</v>
      </c>
      <c r="U43" s="82">
        <f t="shared" si="4"/>
        <v>-2.2512906858512878</v>
      </c>
      <c r="V43" s="82">
        <f t="shared" si="4"/>
        <v>-7.5743385535984373</v>
      </c>
      <c r="W43" s="82">
        <f t="shared" si="4"/>
        <v>-2.6005721490926135</v>
      </c>
      <c r="X43" s="82">
        <f t="shared" si="4"/>
        <v>15.832300885633515</v>
      </c>
      <c r="Y43" s="82">
        <f t="shared" si="4"/>
        <v>-0.4131161008485833</v>
      </c>
      <c r="Z43" s="82">
        <f t="shared" si="4"/>
        <v>-6.1550409625677531</v>
      </c>
      <c r="AA43" s="82">
        <f t="shared" si="4"/>
        <v>1.5289240030700739</v>
      </c>
      <c r="AB43" s="82">
        <f t="shared" si="4"/>
        <v>0.12411759164257319</v>
      </c>
      <c r="AC43" s="82">
        <f t="shared" si="4"/>
        <v>-1.8354752306132838</v>
      </c>
      <c r="AD43" s="82">
        <f t="shared" si="4"/>
        <v>0.35773768218980706</v>
      </c>
      <c r="AE43" s="4">
        <f t="shared" si="4"/>
        <v>0.69736394951833347</v>
      </c>
      <c r="AF43" s="82">
        <f t="shared" si="4"/>
        <v>-0.45980549708112051</v>
      </c>
      <c r="AG43" s="82">
        <f t="shared" si="4"/>
        <v>-0.80867385197139185</v>
      </c>
      <c r="AH43" s="82">
        <f t="shared" si="4"/>
        <v>2.8774418961956769</v>
      </c>
      <c r="AI43" s="82">
        <f t="shared" si="4"/>
        <v>0.22254392555669256</v>
      </c>
      <c r="AJ43" s="82">
        <f t="shared" si="4"/>
        <v>1.5994888419003956</v>
      </c>
      <c r="AK43" s="82">
        <f t="shared" si="4"/>
        <v>-4.5866805570809674</v>
      </c>
      <c r="AL43" s="82">
        <f t="shared" si="4"/>
        <v>2.1158457919493259</v>
      </c>
      <c r="AM43" s="82">
        <f t="shared" si="4"/>
        <v>-1.2502516664897598</v>
      </c>
      <c r="AN43" s="82">
        <f t="shared" si="4"/>
        <v>-0.77025429417901137</v>
      </c>
      <c r="AO43" s="82">
        <f t="shared" ref="AO43:BE43" si="5">AO42/AN42*100-100</f>
        <v>0.34328992847014206</v>
      </c>
      <c r="AP43" s="82">
        <f t="shared" si="5"/>
        <v>-0.13072610470592849</v>
      </c>
      <c r="AQ43" s="82">
        <f t="shared" si="5"/>
        <v>-0.78673348655692621</v>
      </c>
      <c r="AR43" s="82">
        <f t="shared" si="5"/>
        <v>0.13252591764016586</v>
      </c>
      <c r="AS43" s="82">
        <f t="shared" si="5"/>
        <v>-0.2305238625659598</v>
      </c>
      <c r="AT43" s="82">
        <f t="shared" si="5"/>
        <v>0.16103482947791292</v>
      </c>
      <c r="AU43" s="82">
        <f t="shared" si="5"/>
        <v>-2.3414557915575784</v>
      </c>
      <c r="AV43" s="82">
        <f t="shared" si="5"/>
        <v>-0.46985641182234872</v>
      </c>
      <c r="AW43" s="82">
        <f t="shared" si="5"/>
        <v>0.39778334967923001</v>
      </c>
      <c r="AX43" s="82">
        <f t="shared" si="5"/>
        <v>1.3355974447830476</v>
      </c>
      <c r="AY43" s="82">
        <f t="shared" si="5"/>
        <v>9.6925643445104015E-2</v>
      </c>
      <c r="AZ43" s="82">
        <f t="shared" si="5"/>
        <v>7.7658327423506535E-3</v>
      </c>
      <c r="BA43" s="82">
        <f t="shared" si="5"/>
        <v>1.5702386409486735E-2</v>
      </c>
      <c r="BB43" s="82">
        <f t="shared" si="5"/>
        <v>-0.47071619806042975</v>
      </c>
      <c r="BC43" s="82">
        <f t="shared" si="5"/>
        <v>-0.59284223269396819</v>
      </c>
      <c r="BD43" s="82">
        <f t="shared" si="5"/>
        <v>5.5849388729072302E-2</v>
      </c>
      <c r="BE43" s="82">
        <f t="shared" si="5"/>
        <v>-0.29869728212725022</v>
      </c>
      <c r="BF43" s="82">
        <f>BF42/BE42*100-100</f>
        <v>0.24180452828028365</v>
      </c>
      <c r="BG43" s="82">
        <f>BG42/BF42*100-100</f>
        <v>-0.62552843759779364</v>
      </c>
      <c r="BH43" s="82">
        <f>BH42/BG42*100-100</f>
        <v>-0.78487623613743551</v>
      </c>
      <c r="BI43" s="106"/>
      <c r="BJ43" s="106"/>
    </row>
    <row r="44" spans="1:62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6">O42/C42*100-100</f>
        <v>49.822425775418168</v>
      </c>
      <c r="P44" s="82">
        <f t="shared" si="6"/>
        <v>45.486480145675785</v>
      </c>
      <c r="Q44" s="82">
        <f t="shared" si="6"/>
        <v>33.270751090861324</v>
      </c>
      <c r="R44" s="82">
        <f t="shared" si="6"/>
        <v>28.933530527671593</v>
      </c>
      <c r="S44" s="82">
        <f t="shared" si="6"/>
        <v>33.113198353772702</v>
      </c>
      <c r="T44" s="82">
        <f t="shared" si="6"/>
        <v>9.3741604148085855</v>
      </c>
      <c r="U44" s="82">
        <f t="shared" si="6"/>
        <v>0.36169526670197172</v>
      </c>
      <c r="V44" s="82">
        <f t="shared" si="6"/>
        <v>1.6278125642854775</v>
      </c>
      <c r="W44" s="82">
        <f t="shared" si="6"/>
        <v>-3.3986334460088017</v>
      </c>
      <c r="X44" s="82">
        <f t="shared" si="6"/>
        <v>2.8403765066565114</v>
      </c>
      <c r="Y44" s="82">
        <f t="shared" si="6"/>
        <v>13.102637979219622</v>
      </c>
      <c r="Z44" s="82">
        <f t="shared" si="6"/>
        <v>4.6933271190966224</v>
      </c>
      <c r="AA44" s="82">
        <f t="shared" si="6"/>
        <v>-21.427649090797644</v>
      </c>
      <c r="AB44" s="82">
        <f t="shared" si="6"/>
        <v>-18.941781078580618</v>
      </c>
      <c r="AC44" s="82">
        <f t="shared" si="6"/>
        <v>-13.603072772191993</v>
      </c>
      <c r="AD44" s="82">
        <f t="shared" si="6"/>
        <v>-11.619958177904778</v>
      </c>
      <c r="AE44" s="82">
        <f t="shared" si="6"/>
        <v>-13.295211599570095</v>
      </c>
      <c r="AF44" s="82">
        <f t="shared" si="6"/>
        <v>-4.3789995133698909</v>
      </c>
      <c r="AG44" s="82">
        <f t="shared" si="6"/>
        <v>-2.967784307129989</v>
      </c>
      <c r="AH44" s="82">
        <f t="shared" si="6"/>
        <v>8.0049195838458331</v>
      </c>
      <c r="AI44" s="82">
        <f t="shared" si="6"/>
        <v>11.135435145858153</v>
      </c>
      <c r="AJ44" s="82">
        <f t="shared" si="6"/>
        <v>-2.5202528421690005</v>
      </c>
      <c r="AK44" s="82">
        <f t="shared" si="6"/>
        <v>-6.6055097757269863</v>
      </c>
      <c r="AL44" s="82">
        <f t="shared" si="6"/>
        <v>1.6256755757706856</v>
      </c>
      <c r="AM44" s="82">
        <f t="shared" si="6"/>
        <v>-1.1561484978718397</v>
      </c>
      <c r="AN44" s="82">
        <f t="shared" si="6"/>
        <v>-2.039084237993734</v>
      </c>
      <c r="AO44" s="82">
        <f t="shared" ref="AO44:BE44" si="7">AO42/AC42*100-100</f>
        <v>0.13516181184532172</v>
      </c>
      <c r="AP44" s="82">
        <f t="shared" si="7"/>
        <v>-0.35221864799450486</v>
      </c>
      <c r="AQ44" s="82">
        <f t="shared" si="7"/>
        <v>-1.8208471305557623</v>
      </c>
      <c r="AR44" s="82">
        <f t="shared" si="7"/>
        <v>-1.2366148331837508</v>
      </c>
      <c r="AS44" s="82">
        <f t="shared" si="7"/>
        <v>-0.66095915536143934</v>
      </c>
      <c r="AT44" s="82">
        <f t="shared" si="7"/>
        <v>-3.2839372113634226</v>
      </c>
      <c r="AU44" s="82">
        <f t="shared" si="7"/>
        <v>-5.758230398479725</v>
      </c>
      <c r="AV44" s="82">
        <f t="shared" si="7"/>
        <v>-7.6777160263140019</v>
      </c>
      <c r="AW44" s="82">
        <f t="shared" si="7"/>
        <v>-2.8547301482070822</v>
      </c>
      <c r="AX44" s="82">
        <f t="shared" si="7"/>
        <v>-3.5969992412067313</v>
      </c>
      <c r="AY44" s="82">
        <f t="shared" si="7"/>
        <v>-2.2818370516965558</v>
      </c>
      <c r="AZ44" s="82">
        <f t="shared" si="7"/>
        <v>-1.5156686311409544</v>
      </c>
      <c r="BA44" s="82">
        <f t="shared" si="7"/>
        <v>-1.8371872904116628</v>
      </c>
      <c r="BB44" s="82">
        <f t="shared" si="7"/>
        <v>-2.1713679903941596</v>
      </c>
      <c r="BC44" s="82">
        <f t="shared" si="7"/>
        <v>-1.9801827105357432</v>
      </c>
      <c r="BD44" s="82">
        <f t="shared" si="7"/>
        <v>-2.0552414318191694</v>
      </c>
      <c r="BE44" s="82">
        <f t="shared" si="7"/>
        <v>-2.1221680047371194</v>
      </c>
      <c r="BF44" s="82">
        <f>BF42/AT42*100-100</f>
        <v>-2.0432394770601832</v>
      </c>
      <c r="BG44" s="82">
        <f>BG42/AU42*100-100</f>
        <v>-0.3220722586769682</v>
      </c>
      <c r="BH44" s="82">
        <f>BH42/AV42*100-100</f>
        <v>-0.63755983011148487</v>
      </c>
      <c r="BI44" s="107"/>
      <c r="BJ44" s="107"/>
    </row>
    <row r="46" spans="1:62" ht="15" customHeight="1" x14ac:dyDescent="0.25">
      <c r="A46" s="6" t="s">
        <v>40</v>
      </c>
      <c r="H46" s="1"/>
      <c r="I46" s="15"/>
      <c r="BI46" s="109"/>
      <c r="BJ46" s="109"/>
    </row>
    <row r="47" spans="1:62" ht="15" customHeight="1" x14ac:dyDescent="0.25">
      <c r="A47" s="1" t="s">
        <v>9</v>
      </c>
      <c r="B47" s="87">
        <v>4598</v>
      </c>
      <c r="C47" s="26"/>
      <c r="W47" s="1"/>
      <c r="BI47"/>
      <c r="BJ47"/>
    </row>
    <row r="48" spans="1:62" ht="15" customHeight="1" x14ac:dyDescent="0.25">
      <c r="A48" t="s">
        <v>3</v>
      </c>
      <c r="B48" s="87">
        <v>4562.5</v>
      </c>
      <c r="C48" s="26"/>
      <c r="W48" s="1"/>
      <c r="BI48"/>
      <c r="BJ48"/>
    </row>
    <row r="49" spans="1:62" ht="15" customHeight="1" x14ac:dyDescent="0.25">
      <c r="A49" s="1" t="s">
        <v>4</v>
      </c>
      <c r="B49" s="87">
        <v>4503.1400000000003</v>
      </c>
      <c r="C49" s="1"/>
      <c r="W49" s="1"/>
      <c r="BI49"/>
      <c r="BJ49"/>
    </row>
    <row r="50" spans="1:62" ht="15" customHeight="1" x14ac:dyDescent="0.25">
      <c r="C50" s="1"/>
      <c r="D50" s="1"/>
      <c r="E50" s="7"/>
      <c r="BI50"/>
      <c r="BJ50"/>
    </row>
    <row r="51" spans="1:62" ht="15" customHeight="1" x14ac:dyDescent="0.25">
      <c r="A51" s="6" t="s">
        <v>41</v>
      </c>
      <c r="B51" s="11"/>
      <c r="BI51"/>
      <c r="BJ51"/>
    </row>
    <row r="52" spans="1:62" ht="15" customHeight="1" x14ac:dyDescent="0.25">
      <c r="A52" s="1" t="s">
        <v>35</v>
      </c>
      <c r="B52" s="99">
        <v>37000</v>
      </c>
      <c r="C52" s="1"/>
      <c r="I52" s="1"/>
      <c r="BI52"/>
      <c r="BJ52"/>
    </row>
    <row r="53" spans="1:62" ht="15" customHeight="1" x14ac:dyDescent="0.25">
      <c r="A53" s="1" t="s">
        <v>29</v>
      </c>
      <c r="B53" s="87">
        <v>3638.46</v>
      </c>
      <c r="C53" s="1"/>
      <c r="I53" s="1"/>
      <c r="BI53"/>
      <c r="BJ53"/>
    </row>
    <row r="54" spans="1:62" ht="15" customHeight="1" x14ac:dyDescent="0.25">
      <c r="A54" s="1" t="s">
        <v>19</v>
      </c>
      <c r="B54" s="87">
        <v>3560</v>
      </c>
      <c r="C54" s="1"/>
      <c r="E54" s="7"/>
      <c r="I54" s="1"/>
      <c r="J54" s="22"/>
      <c r="BI54"/>
      <c r="BJ54"/>
    </row>
    <row r="55" spans="1:62" ht="15" customHeight="1" x14ac:dyDescent="0.25">
      <c r="D55" s="1"/>
      <c r="BI55"/>
      <c r="BJ55"/>
    </row>
    <row r="56" spans="1:62" ht="15" customHeight="1" x14ac:dyDescent="0.25">
      <c r="BI56"/>
      <c r="BJ56"/>
    </row>
    <row r="57" spans="1:62" ht="15" customHeight="1" x14ac:dyDescent="0.25">
      <c r="B57" s="11"/>
      <c r="BI57" s="110"/>
      <c r="BJ57" s="110"/>
    </row>
    <row r="58" spans="1:62" ht="15" customHeight="1" x14ac:dyDescent="0.25">
      <c r="A58" s="1"/>
      <c r="B58" s="11"/>
      <c r="BI58" s="110"/>
      <c r="BJ58" s="110"/>
    </row>
    <row r="59" spans="1:62" ht="15" customHeight="1" x14ac:dyDescent="0.25">
      <c r="A59" s="1"/>
      <c r="B59" s="11"/>
      <c r="BI59" s="110"/>
      <c r="BJ59" s="110"/>
    </row>
    <row r="60" spans="1:62" ht="15" customHeight="1" x14ac:dyDescent="0.25">
      <c r="BI60" s="110"/>
      <c r="BJ60" s="110"/>
    </row>
    <row r="61" spans="1:62" ht="15" customHeight="1" x14ac:dyDescent="0.25">
      <c r="BI61" s="110"/>
      <c r="BJ61" s="110"/>
    </row>
    <row r="62" spans="1:62" ht="15" customHeight="1" x14ac:dyDescent="0.25">
      <c r="BI62" s="110"/>
      <c r="BJ62" s="110"/>
    </row>
    <row r="63" spans="1:62" ht="15" customHeight="1" x14ac:dyDescent="0.25">
      <c r="BI63" s="110"/>
      <c r="BJ63" s="110"/>
    </row>
    <row r="64" spans="1:62" ht="15" customHeight="1" x14ac:dyDescent="0.25">
      <c r="BI64" s="110"/>
      <c r="BJ64" s="110"/>
    </row>
    <row r="65" spans="61:62" ht="15" customHeight="1" x14ac:dyDescent="0.25">
      <c r="BI65" s="110"/>
      <c r="BJ65" s="110"/>
    </row>
    <row r="66" spans="61:62" ht="15" customHeight="1" x14ac:dyDescent="0.25">
      <c r="BI66" s="110"/>
      <c r="BJ66" s="110"/>
    </row>
    <row r="67" spans="61:62" ht="15" customHeight="1" x14ac:dyDescent="0.25">
      <c r="BI67" s="110"/>
      <c r="BJ67" s="110"/>
    </row>
    <row r="68" spans="61:62" ht="15" customHeight="1" x14ac:dyDescent="0.25">
      <c r="BI68" s="110"/>
      <c r="BJ68" s="110"/>
    </row>
    <row r="69" spans="61:62" ht="15" customHeight="1" x14ac:dyDescent="0.25">
      <c r="BI69" s="110"/>
      <c r="BJ69" s="110"/>
    </row>
    <row r="70" spans="61:62" ht="15" customHeight="1" x14ac:dyDescent="0.25">
      <c r="BI70" s="110"/>
      <c r="BJ70" s="110"/>
    </row>
    <row r="71" spans="61:62" ht="15" customHeight="1" x14ac:dyDescent="0.25">
      <c r="BI71" s="110"/>
      <c r="BJ71" s="110"/>
    </row>
    <row r="72" spans="61:62" ht="15" customHeight="1" x14ac:dyDescent="0.25">
      <c r="BI72" s="110"/>
      <c r="BJ72" s="1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J72"/>
  <sheetViews>
    <sheetView tabSelected="1" zoomScale="106" zoomScaleNormal="106" workbookViewId="0">
      <pane xSplit="1" ySplit="4" topLeftCell="AY36" activePane="bottomRight" state="frozen"/>
      <selection pane="topRight" activeCell="B1" sqref="B1"/>
      <selection pane="bottomLeft" activeCell="A5" sqref="A5"/>
      <selection pane="bottomRight" activeCell="BI1" sqref="BI1:BJ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60" width="9.140625" style="59"/>
    <col min="61" max="62" width="29" style="108" customWidth="1"/>
    <col min="63" max="16384" width="9.140625" style="59"/>
  </cols>
  <sheetData>
    <row r="2" spans="1:62" ht="15" customHeight="1" x14ac:dyDescent="0.25">
      <c r="BI2" s="102"/>
      <c r="BJ2" s="102"/>
    </row>
    <row r="3" spans="1:62" ht="15" customHeight="1" x14ac:dyDescent="0.25">
      <c r="C3" t="s">
        <v>48</v>
      </c>
      <c r="BI3" s="103" t="s">
        <v>49</v>
      </c>
      <c r="BJ3" s="103" t="s">
        <v>50</v>
      </c>
    </row>
    <row r="4" spans="1:62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45">
        <v>44075</v>
      </c>
      <c r="BH4" s="45">
        <v>44105</v>
      </c>
      <c r="BI4" s="103"/>
      <c r="BJ4" s="103"/>
    </row>
    <row r="5" spans="1:62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92">
        <v>1894.4176973234207</v>
      </c>
      <c r="BH5" s="87">
        <v>1837</v>
      </c>
      <c r="BI5" s="104">
        <f>(BH5-AV5)/AV5*100</f>
        <v>-0.16304347826086957</v>
      </c>
      <c r="BJ5" s="104">
        <f>(BH5-BG5)/BG5*100</f>
        <v>-3.0308889852826475</v>
      </c>
    </row>
    <row r="6" spans="1:62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92">
        <v>1770</v>
      </c>
      <c r="BH6" s="87">
        <v>1760</v>
      </c>
      <c r="BI6" s="104">
        <f t="shared" ref="BI6:BI42" si="0">(BH6-AV6)/AV6*100</f>
        <v>2.3255813953488373</v>
      </c>
      <c r="BJ6" s="104">
        <f t="shared" ref="BJ6:BJ42" si="1">(BH6-BG6)/BG6*100</f>
        <v>-0.56497175141242939</v>
      </c>
    </row>
    <row r="7" spans="1:62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92">
        <v>2368.4070696483345</v>
      </c>
      <c r="BH7" s="87">
        <v>2367.8035817916211</v>
      </c>
      <c r="BI7" s="104">
        <f t="shared" si="0"/>
        <v>8.3662966495021109</v>
      </c>
      <c r="BJ7" s="104">
        <f t="shared" si="1"/>
        <v>-2.54807488310279E-2</v>
      </c>
    </row>
    <row r="8" spans="1:62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92">
        <v>2011.1111111111099</v>
      </c>
      <c r="BH8" s="87">
        <v>2067.8376993994934</v>
      </c>
      <c r="BI8" s="104">
        <f t="shared" si="0"/>
        <v>-3.8215023535119332</v>
      </c>
      <c r="BJ8" s="104">
        <f t="shared" si="1"/>
        <v>2.8206590861627161</v>
      </c>
    </row>
    <row r="9" spans="1:62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92">
        <v>2194.0039884379557</v>
      </c>
      <c r="BH9" s="87">
        <v>2044.1666666666699</v>
      </c>
      <c r="BI9" s="104">
        <f t="shared" si="0"/>
        <v>-4.7748447204968976</v>
      </c>
      <c r="BJ9" s="104">
        <f t="shared" si="1"/>
        <v>-6.8294006100674443</v>
      </c>
    </row>
    <row r="10" spans="1:62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92">
        <v>2487.3669640737839</v>
      </c>
      <c r="BH10" s="59">
        <v>2487.824649787387</v>
      </c>
      <c r="BI10" s="104">
        <f t="shared" si="0"/>
        <v>0.23946959368901088</v>
      </c>
      <c r="BJ10" s="104">
        <f t="shared" si="1"/>
        <v>1.8400409759139372E-2</v>
      </c>
    </row>
    <row r="11" spans="1:62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92">
        <v>1980.0933742232364</v>
      </c>
      <c r="BH11" s="87">
        <v>1988.0846785844133</v>
      </c>
      <c r="BI11" s="104">
        <f t="shared" si="0"/>
        <v>3.7261571435346008</v>
      </c>
      <c r="BJ11" s="104">
        <f t="shared" si="1"/>
        <v>0.40358219795123168</v>
      </c>
    </row>
    <row r="12" spans="1:62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92">
        <v>1967.3059342384142</v>
      </c>
      <c r="BH12" s="87">
        <v>2083.3333333333298</v>
      </c>
      <c r="BI12" s="104">
        <f t="shared" si="0"/>
        <v>5.2767351998274235</v>
      </c>
      <c r="BJ12" s="104">
        <f t="shared" si="1"/>
        <v>5.8977811775793922</v>
      </c>
    </row>
    <row r="13" spans="1:62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92">
        <v>2391.9614164084328</v>
      </c>
      <c r="BH13" s="87">
        <v>2392.7693581703256</v>
      </c>
      <c r="BI13" s="104">
        <f t="shared" si="0"/>
        <v>0.43999688021327688</v>
      </c>
      <c r="BJ13" s="104">
        <f t="shared" si="1"/>
        <v>3.3777374348536594E-2</v>
      </c>
    </row>
    <row r="14" spans="1:62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92">
        <v>2181.7569203843732</v>
      </c>
      <c r="BH14" s="87">
        <v>2186.5935202037035</v>
      </c>
      <c r="BI14" s="104">
        <f t="shared" si="0"/>
        <v>10.155844846534183</v>
      </c>
      <c r="BJ14" s="104">
        <f t="shared" si="1"/>
        <v>0.22168371618953034</v>
      </c>
    </row>
    <row r="15" spans="1:62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92">
        <v>1789.2857142857142</v>
      </c>
      <c r="BH15" s="87">
        <v>1875.2828867571377</v>
      </c>
      <c r="BI15" s="104">
        <f t="shared" si="0"/>
        <v>11.529143647408366</v>
      </c>
      <c r="BJ15" s="104">
        <f t="shared" si="1"/>
        <v>4.8062291999997155</v>
      </c>
    </row>
    <row r="16" spans="1:62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92">
        <v>1693.8598828161873</v>
      </c>
      <c r="BH16" s="87">
        <v>1728.5714285714287</v>
      </c>
      <c r="BI16" s="104">
        <f t="shared" si="0"/>
        <v>6.9219440353458879</v>
      </c>
      <c r="BJ16" s="104">
        <f t="shared" si="1"/>
        <v>2.0492572087798906</v>
      </c>
    </row>
    <row r="17" spans="1:62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92">
        <v>1867.0467119862735</v>
      </c>
      <c r="BH17" s="87">
        <v>1872.9313139271926</v>
      </c>
      <c r="BI17" s="104">
        <f t="shared" si="0"/>
        <v>1.7077813638046266</v>
      </c>
      <c r="BJ17" s="104">
        <f t="shared" si="1"/>
        <v>0.31518236277327516</v>
      </c>
    </row>
    <row r="18" spans="1:62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92">
        <v>1933.8137036711678</v>
      </c>
      <c r="BH18" s="87">
        <v>1961.7647058823529</v>
      </c>
      <c r="BI18" s="104">
        <f t="shared" si="0"/>
        <v>-4.9827194978719849</v>
      </c>
      <c r="BJ18" s="104">
        <f t="shared" si="1"/>
        <v>1.4453823632608835</v>
      </c>
    </row>
    <row r="19" spans="1:62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92">
        <v>1705.4462475388339</v>
      </c>
      <c r="BH19" s="87">
        <v>1611.1111111111111</v>
      </c>
      <c r="BI19" s="104">
        <f t="shared" si="0"/>
        <v>-0.26455026455055231</v>
      </c>
      <c r="BJ19" s="104">
        <f t="shared" si="1"/>
        <v>-5.5314048486640868</v>
      </c>
    </row>
    <row r="20" spans="1:62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92">
        <v>1984.787484992838</v>
      </c>
      <c r="BH20" s="87">
        <v>1989.2572104333713</v>
      </c>
      <c r="BI20" s="104">
        <f t="shared" si="0"/>
        <v>-1.6874111843075728</v>
      </c>
      <c r="BJ20" s="104">
        <f t="shared" si="1"/>
        <v>0.22519919509414718</v>
      </c>
    </row>
    <row r="21" spans="1:62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92">
        <v>1644.4444444444443</v>
      </c>
      <c r="BH21" s="87">
        <v>1693.75</v>
      </c>
      <c r="BI21" s="104">
        <f t="shared" si="0"/>
        <v>-13.641668670199495</v>
      </c>
      <c r="BJ21" s="104">
        <f t="shared" si="1"/>
        <v>2.9983108108108172</v>
      </c>
    </row>
    <row r="22" spans="1:62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92">
        <v>1782.2230997539766</v>
      </c>
      <c r="BH22" s="87">
        <v>1678.5714285714287</v>
      </c>
      <c r="BI22" s="104">
        <f t="shared" si="0"/>
        <v>-15.206013597744308</v>
      </c>
      <c r="BJ22" s="104">
        <f t="shared" si="1"/>
        <v>-5.8158639733070636</v>
      </c>
    </row>
    <row r="23" spans="1:62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92">
        <v>1844.5454545454545</v>
      </c>
      <c r="BH23" s="87">
        <v>1781.6666666666699</v>
      </c>
      <c r="BI23" s="104">
        <f t="shared" si="0"/>
        <v>-4.2544371929335778</v>
      </c>
      <c r="BJ23" s="104">
        <f t="shared" si="1"/>
        <v>-3.4089042221125201</v>
      </c>
    </row>
    <row r="24" spans="1:62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92">
        <v>1911.0457144580203</v>
      </c>
      <c r="BH24" s="87">
        <v>1874</v>
      </c>
      <c r="BI24" s="104">
        <f t="shared" si="0"/>
        <v>-6.1951653534473543</v>
      </c>
      <c r="BJ24" s="104">
        <f t="shared" si="1"/>
        <v>-1.9385048812674037</v>
      </c>
    </row>
    <row r="25" spans="1:62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92">
        <v>1913.5176000320866</v>
      </c>
      <c r="BH25" s="87">
        <v>1891.6666666666699</v>
      </c>
      <c r="BI25" s="104">
        <f t="shared" si="0"/>
        <v>5.9757236227826294</v>
      </c>
      <c r="BJ25" s="104">
        <f t="shared" si="1"/>
        <v>-1.1419248699385005</v>
      </c>
    </row>
    <row r="26" spans="1:62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92">
        <v>1990.4701834326149</v>
      </c>
      <c r="BH26" s="87">
        <v>1950</v>
      </c>
      <c r="BI26" s="104">
        <f t="shared" si="0"/>
        <v>-4.0714555226911298</v>
      </c>
      <c r="BJ26" s="104">
        <f t="shared" si="1"/>
        <v>-2.0331971696668725</v>
      </c>
    </row>
    <row r="27" spans="1:62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92">
        <v>1890.544488629891</v>
      </c>
      <c r="BH27" s="87">
        <v>1837.5</v>
      </c>
      <c r="BI27" s="104">
        <f t="shared" si="0"/>
        <v>-0.67567567567567566</v>
      </c>
      <c r="BJ27" s="104">
        <f t="shared" si="1"/>
        <v>-2.8057783854815943</v>
      </c>
    </row>
    <row r="28" spans="1:62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92">
        <v>1814.1506302040186</v>
      </c>
      <c r="BH28" s="87">
        <v>1807.1740812846622</v>
      </c>
      <c r="BI28" s="104">
        <f t="shared" si="0"/>
        <v>-0.1561281058197691</v>
      </c>
      <c r="BJ28" s="104">
        <f t="shared" si="1"/>
        <v>-0.38456282533561542</v>
      </c>
    </row>
    <row r="29" spans="1:62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92">
        <v>1802.75081259886</v>
      </c>
      <c r="BH29" s="87">
        <v>1830.8334467914949</v>
      </c>
      <c r="BI29" s="104">
        <f t="shared" si="0"/>
        <v>7.1532554966119627E-2</v>
      </c>
      <c r="BJ29" s="104">
        <f t="shared" si="1"/>
        <v>1.5577657209401443</v>
      </c>
    </row>
    <row r="30" spans="1:62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92">
        <v>2025</v>
      </c>
      <c r="BH30" s="87">
        <v>2021.4285714285713</v>
      </c>
      <c r="BI30" s="104">
        <f t="shared" si="0"/>
        <v>-5.6666666666666625</v>
      </c>
      <c r="BJ30" s="104">
        <f t="shared" si="1"/>
        <v>-0.17636684303351449</v>
      </c>
    </row>
    <row r="31" spans="1:62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92">
        <v>2278.5725215981402</v>
      </c>
      <c r="BH31" s="87">
        <v>2205.4625949375336</v>
      </c>
      <c r="BI31" s="104">
        <f t="shared" si="0"/>
        <v>8.8844117261830959</v>
      </c>
      <c r="BJ31" s="104">
        <f t="shared" si="1"/>
        <v>-3.2085845838836362</v>
      </c>
    </row>
    <row r="32" spans="1:62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92">
        <v>1840.3273972455954</v>
      </c>
      <c r="BH32" s="87">
        <v>1784.44444444444</v>
      </c>
      <c r="BI32" s="104">
        <f t="shared" si="0"/>
        <v>-5.2321907000758481</v>
      </c>
      <c r="BJ32" s="104">
        <f t="shared" si="1"/>
        <v>-3.0365766919948594</v>
      </c>
    </row>
    <row r="33" spans="1:62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92">
        <v>1862.7347138632103</v>
      </c>
      <c r="BH33" s="87">
        <v>1800</v>
      </c>
      <c r="BI33" s="104">
        <f t="shared" si="0"/>
        <v>-3.4893774698714983</v>
      </c>
      <c r="BJ33" s="104">
        <f t="shared" si="1"/>
        <v>-3.3678823611496433</v>
      </c>
    </row>
    <row r="34" spans="1:62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92">
        <v>1798.6694845503118</v>
      </c>
      <c r="BH34" s="87">
        <v>1737.5</v>
      </c>
      <c r="BI34" s="104">
        <f t="shared" si="0"/>
        <v>-3.6276950128351886</v>
      </c>
      <c r="BJ34" s="104">
        <f t="shared" si="1"/>
        <v>-3.4008184981024967</v>
      </c>
    </row>
    <row r="35" spans="1:62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92">
        <v>1857.2555695665026</v>
      </c>
      <c r="BH35" s="87">
        <v>1742.8571428571399</v>
      </c>
      <c r="BI35" s="104">
        <f t="shared" si="0"/>
        <v>-6.5815152755401369</v>
      </c>
      <c r="BJ35" s="104">
        <f t="shared" si="1"/>
        <v>-6.1595414537410216</v>
      </c>
    </row>
    <row r="36" spans="1:62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92">
        <v>1860.5879421708514</v>
      </c>
      <c r="BH36" s="87">
        <v>1700</v>
      </c>
      <c r="BI36" s="104">
        <f t="shared" si="0"/>
        <v>-8.1081081081081088</v>
      </c>
      <c r="BJ36" s="104">
        <f t="shared" si="1"/>
        <v>-8.6310320802941742</v>
      </c>
    </row>
    <row r="37" spans="1:62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92">
        <v>2094.8736656546685</v>
      </c>
      <c r="BH37" s="87">
        <v>2105.6303814684602</v>
      </c>
      <c r="BI37" s="104">
        <f t="shared" si="0"/>
        <v>2.5211457140057227</v>
      </c>
      <c r="BJ37" s="104">
        <f t="shared" si="1"/>
        <v>0.51347801970817963</v>
      </c>
    </row>
    <row r="38" spans="1:62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92">
        <v>2026.9582628818816</v>
      </c>
      <c r="BH38" s="87">
        <v>1980</v>
      </c>
      <c r="BI38" s="104">
        <f t="shared" si="0"/>
        <v>-3.5646080620797163</v>
      </c>
      <c r="BJ38" s="104">
        <f t="shared" si="1"/>
        <v>-2.3166862259471235</v>
      </c>
    </row>
    <row r="39" spans="1:62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92">
        <v>2240.4513396755406</v>
      </c>
      <c r="BH39" s="59">
        <v>2244.5078703430268</v>
      </c>
      <c r="BI39" s="104">
        <f t="shared" si="0"/>
        <v>2.3795029522640734</v>
      </c>
      <c r="BJ39" s="104">
        <f t="shared" si="1"/>
        <v>0.18105863741158726</v>
      </c>
    </row>
    <row r="40" spans="1:62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92">
        <v>2330.33055007455</v>
      </c>
      <c r="BH40" s="59">
        <v>2330.9591732297222</v>
      </c>
      <c r="BI40" s="104">
        <f t="shared" si="0"/>
        <v>0.35125235778586389</v>
      </c>
      <c r="BJ40" s="104">
        <f t="shared" si="1"/>
        <v>2.6975707594445144E-2</v>
      </c>
    </row>
    <row r="41" spans="1:62" ht="15" customHeight="1" x14ac:dyDescent="0.25">
      <c r="A41" s="1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92">
        <v>2032.5322238499693</v>
      </c>
      <c r="BH41" s="87">
        <v>2035.0321452357398</v>
      </c>
      <c r="BI41" s="104">
        <f t="shared" si="0"/>
        <v>1.6107934764601002</v>
      </c>
      <c r="BJ41" s="104">
        <f t="shared" si="1"/>
        <v>0.12299541214825925</v>
      </c>
    </row>
    <row r="42" spans="1:62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E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>AVERAGE(BF5:BF41)</f>
        <v>1979.1511490430253</v>
      </c>
      <c r="BG42" s="68">
        <f>AVERAGE(BG5:BG41)</f>
        <v>1974.6662248748826</v>
      </c>
      <c r="BH42" s="68">
        <f>AVERAGE(BH5:BH41)</f>
        <v>1953.7112637444623</v>
      </c>
      <c r="BI42" s="105">
        <f t="shared" si="0"/>
        <v>-0.6989229144156589</v>
      </c>
      <c r="BJ42" s="105">
        <f t="shared" si="1"/>
        <v>-1.0611900313303859</v>
      </c>
    </row>
    <row r="43" spans="1:62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4">O42/N42*100-100</f>
        <v>28.239702406242088</v>
      </c>
      <c r="P43" s="68">
        <f t="shared" si="4"/>
        <v>5.484478141895849</v>
      </c>
      <c r="Q43" s="68">
        <f t="shared" si="4"/>
        <v>-7.9306415263560979</v>
      </c>
      <c r="R43" s="68">
        <f t="shared" si="4"/>
        <v>-2.6149626167780582</v>
      </c>
      <c r="S43" s="68">
        <f t="shared" si="4"/>
        <v>0.7488530175869812</v>
      </c>
      <c r="T43" s="68">
        <f t="shared" si="4"/>
        <v>-9.4258349522279019</v>
      </c>
      <c r="U43" s="68">
        <f t="shared" si="4"/>
        <v>0.46277838499308643</v>
      </c>
      <c r="V43" s="68">
        <f t="shared" si="4"/>
        <v>-10.578815060992497</v>
      </c>
      <c r="W43" s="68">
        <f t="shared" si="4"/>
        <v>-3.9819382846933422</v>
      </c>
      <c r="X43" s="68">
        <f t="shared" si="4"/>
        <v>24.203384927505383</v>
      </c>
      <c r="Y43" s="68">
        <f t="shared" si="4"/>
        <v>0.15748038161589761</v>
      </c>
      <c r="Z43" s="68">
        <f t="shared" si="4"/>
        <v>-4.2414394315864854</v>
      </c>
      <c r="AA43" s="68">
        <f t="shared" si="4"/>
        <v>-3.8160535769357438</v>
      </c>
      <c r="AB43" s="68">
        <f t="shared" si="4"/>
        <v>-1.5569333581607765</v>
      </c>
      <c r="AC43" s="68">
        <f t="shared" si="4"/>
        <v>-3.0301709186067711</v>
      </c>
      <c r="AD43" s="68">
        <f t="shared" si="4"/>
        <v>-1.5519807149466232</v>
      </c>
      <c r="AE43" s="68">
        <f t="shared" si="4"/>
        <v>0.68260289056436818</v>
      </c>
      <c r="AF43" s="68">
        <f t="shared" si="4"/>
        <v>-1.800314583783134</v>
      </c>
      <c r="AG43" s="68">
        <f t="shared" si="4"/>
        <v>-1.2030717342731378</v>
      </c>
      <c r="AH43" s="68">
        <f t="shared" si="4"/>
        <v>2.1732489756255404</v>
      </c>
      <c r="AI43" s="68">
        <f t="shared" si="4"/>
        <v>2.5962447772004111</v>
      </c>
      <c r="AJ43" s="68">
        <f t="shared" si="4"/>
        <v>1.7948261922528417</v>
      </c>
      <c r="AK43" s="68">
        <f t="shared" si="4"/>
        <v>-2.823192234957304</v>
      </c>
      <c r="AL43" s="68">
        <f t="shared" si="4"/>
        <v>-1.5323445451692663</v>
      </c>
      <c r="AM43" s="68">
        <f t="shared" si="4"/>
        <v>-0.63185721971971986</v>
      </c>
      <c r="AN43" s="68">
        <f t="shared" si="4"/>
        <v>1.3659557375334259</v>
      </c>
      <c r="AO43" s="68">
        <f t="shared" ref="AO43:BE43" si="5">AO42/AN42*100-100</f>
        <v>-0.15616677442980631</v>
      </c>
      <c r="AP43" s="68">
        <f t="shared" si="5"/>
        <v>-0.86828930124460157</v>
      </c>
      <c r="AQ43" s="68">
        <f t="shared" si="5"/>
        <v>-0.90332162758167556</v>
      </c>
      <c r="AR43" s="68">
        <f t="shared" si="5"/>
        <v>-1.610686501966228</v>
      </c>
      <c r="AS43" s="68">
        <f t="shared" si="5"/>
        <v>1.4746879703947684</v>
      </c>
      <c r="AT43" s="68">
        <f t="shared" si="5"/>
        <v>-1.2081428832588585</v>
      </c>
      <c r="AU43" s="68">
        <f t="shared" si="5"/>
        <v>-1.211160184564946</v>
      </c>
      <c r="AV43" s="68">
        <f t="shared" si="5"/>
        <v>-0.4376768016936694</v>
      </c>
      <c r="AW43" s="68">
        <f t="shared" si="5"/>
        <v>1.6682937506837305</v>
      </c>
      <c r="AX43" s="68">
        <f t="shared" si="5"/>
        <v>0.91966128278370718</v>
      </c>
      <c r="AY43" s="68">
        <f t="shared" si="5"/>
        <v>2.0745306051310308E-2</v>
      </c>
      <c r="AZ43" s="68">
        <f t="shared" si="5"/>
        <v>-1.1761049931580203</v>
      </c>
      <c r="BA43" s="68">
        <f t="shared" si="5"/>
        <v>-0.71579675437928358</v>
      </c>
      <c r="BB43" s="68">
        <f t="shared" si="5"/>
        <v>-1.1990417330485315</v>
      </c>
      <c r="BC43" s="68">
        <f t="shared" si="5"/>
        <v>0.39417660304559377</v>
      </c>
      <c r="BD43" s="68">
        <f t="shared" si="5"/>
        <v>0.4536904582351724</v>
      </c>
      <c r="BE43" s="68">
        <f t="shared" si="5"/>
        <v>-0.13211720066649946</v>
      </c>
      <c r="BF43" s="68">
        <f>BF42/BE42*100-100</f>
        <v>0.39627411973957294</v>
      </c>
      <c r="BG43" s="68">
        <f>BG42/BF42*100-100</f>
        <v>-0.22660847153140651</v>
      </c>
      <c r="BH43" s="68">
        <f>BH42/BG42*100-100</f>
        <v>-1.0611900313303835</v>
      </c>
      <c r="BI43" s="106"/>
      <c r="BJ43" s="106"/>
    </row>
    <row r="44" spans="1:62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6">O42/C42*100-100</f>
        <v>39.391855191786078</v>
      </c>
      <c r="P44" s="68">
        <f t="shared" si="6"/>
        <v>45.58859294030151</v>
      </c>
      <c r="Q44" s="68">
        <f t="shared" si="6"/>
        <v>35.569511840558533</v>
      </c>
      <c r="R44" s="68">
        <f t="shared" si="6"/>
        <v>30.354526498569726</v>
      </c>
      <c r="S44" s="68">
        <f t="shared" si="6"/>
        <v>31.964959767514642</v>
      </c>
      <c r="T44" s="68">
        <f t="shared" si="6"/>
        <v>12.907447548801713</v>
      </c>
      <c r="U44" s="68">
        <f t="shared" si="6"/>
        <v>7.4915394878441361</v>
      </c>
      <c r="V44" s="68">
        <f t="shared" si="6"/>
        <v>3.2489541344184971</v>
      </c>
      <c r="W44" s="68">
        <f t="shared" si="6"/>
        <v>-1.401923797200439</v>
      </c>
      <c r="X44" s="68">
        <f t="shared" si="6"/>
        <v>14.855026788772264</v>
      </c>
      <c r="Y44" s="68">
        <f t="shared" si="6"/>
        <v>21.159427729655761</v>
      </c>
      <c r="Z44" s="68">
        <f t="shared" si="6"/>
        <v>13.724970822467114</v>
      </c>
      <c r="AA44" s="68">
        <f t="shared" si="6"/>
        <v>-14.70257420045067</v>
      </c>
      <c r="AB44" s="68">
        <f t="shared" si="6"/>
        <v>-20.396438222247667</v>
      </c>
      <c r="AC44" s="68">
        <f t="shared" si="6"/>
        <v>-16.1594703403035</v>
      </c>
      <c r="AD44" s="68">
        <f t="shared" si="6"/>
        <v>-15.244330108673083</v>
      </c>
      <c r="AE44" s="68">
        <f t="shared" si="6"/>
        <v>-15.300063486552901</v>
      </c>
      <c r="AF44" s="68">
        <f t="shared" si="6"/>
        <v>-8.1690996984947049</v>
      </c>
      <c r="AG44" s="68">
        <f t="shared" si="6"/>
        <v>-9.691818049298746</v>
      </c>
      <c r="AH44" s="68">
        <f t="shared" si="6"/>
        <v>3.1867377431724861</v>
      </c>
      <c r="AI44" s="68">
        <f t="shared" si="6"/>
        <v>10.256045728651245</v>
      </c>
      <c r="AJ44" s="68">
        <f t="shared" si="6"/>
        <v>-9.6361583209344417</v>
      </c>
      <c r="AK44" s="68">
        <f t="shared" si="6"/>
        <v>-12.325373618632625</v>
      </c>
      <c r="AL44" s="68">
        <f t="shared" si="6"/>
        <v>-9.8449804236178693</v>
      </c>
      <c r="AM44" s="68">
        <f t="shared" si="6"/>
        <v>-6.8603733701998806</v>
      </c>
      <c r="AN44" s="68">
        <f t="shared" si="6"/>
        <v>-4.0949495740910464</v>
      </c>
      <c r="AO44" s="68">
        <f t="shared" ref="AO44:BE44" si="7">AO42/AC42*100-100</f>
        <v>-1.2525034753131763</v>
      </c>
      <c r="AP44" s="68">
        <f t="shared" si="7"/>
        <v>-0.56673228368546802</v>
      </c>
      <c r="AQ44" s="68">
        <f t="shared" si="7"/>
        <v>-2.1329776196556196</v>
      </c>
      <c r="AR44" s="68">
        <f t="shared" si="7"/>
        <v>-1.9439919253689482</v>
      </c>
      <c r="AS44" s="68">
        <f t="shared" si="7"/>
        <v>0.71368612021383626</v>
      </c>
      <c r="AT44" s="68">
        <f t="shared" si="7"/>
        <v>-2.6194019604673855</v>
      </c>
      <c r="AU44" s="68">
        <f t="shared" si="7"/>
        <v>-6.2332513071033873</v>
      </c>
      <c r="AV44" s="68">
        <f t="shared" si="7"/>
        <v>-8.2896873266921034</v>
      </c>
      <c r="AW44" s="68">
        <f t="shared" si="7"/>
        <v>-4.0508612777148301</v>
      </c>
      <c r="AX44" s="68">
        <f t="shared" si="7"/>
        <v>-1.6615706396124921</v>
      </c>
      <c r="AY44" s="68">
        <f t="shared" si="7"/>
        <v>-1.0157307800223663</v>
      </c>
      <c r="AZ44" s="68">
        <f t="shared" si="7"/>
        <v>-3.4980634518695553</v>
      </c>
      <c r="BA44" s="68">
        <f t="shared" si="7"/>
        <v>-4.0389619237211463</v>
      </c>
      <c r="BB44" s="68">
        <f t="shared" si="7"/>
        <v>-4.3591354229822485</v>
      </c>
      <c r="BC44" s="68">
        <f t="shared" si="7"/>
        <v>-3.1068850488780555</v>
      </c>
      <c r="BD44" s="68">
        <f t="shared" si="7"/>
        <v>-1.07390090663948</v>
      </c>
      <c r="BE44" s="68">
        <f t="shared" si="7"/>
        <v>-2.6403503410295315</v>
      </c>
      <c r="BF44" s="68">
        <f>BF42/AT42*100-100</f>
        <v>-1.0591929270714502</v>
      </c>
      <c r="BG44" s="68">
        <f>BG42/AU42*100-100</f>
        <v>-7.3126674298720218E-2</v>
      </c>
      <c r="BH44" s="68">
        <f>BH42/AV42*100-100</f>
        <v>-0.69892291441566101</v>
      </c>
      <c r="BI44" s="107"/>
      <c r="BJ44" s="107"/>
    </row>
    <row r="46" spans="1:62" ht="15" customHeight="1" x14ac:dyDescent="0.25">
      <c r="A46" s="69" t="s">
        <v>40</v>
      </c>
      <c r="BI46" s="109"/>
      <c r="BJ46" s="109"/>
    </row>
    <row r="47" spans="1:62" ht="15" customHeight="1" x14ac:dyDescent="0.25">
      <c r="A47" s="48" t="s">
        <v>5</v>
      </c>
      <c r="B47" s="101">
        <v>2487.8246497873902</v>
      </c>
      <c r="V47" s="48"/>
      <c r="W47" s="70"/>
      <c r="BI47"/>
      <c r="BJ47"/>
    </row>
    <row r="48" spans="1:62" ht="15" customHeight="1" x14ac:dyDescent="0.25">
      <c r="A48" s="48" t="s">
        <v>8</v>
      </c>
      <c r="B48" s="87">
        <v>2392.7693581703256</v>
      </c>
      <c r="D48" s="48"/>
      <c r="E48" s="7"/>
      <c r="V48" s="48"/>
      <c r="W48" s="70"/>
      <c r="BI48"/>
      <c r="BJ48"/>
    </row>
    <row r="49" spans="1:62" ht="15" customHeight="1" x14ac:dyDescent="0.25">
      <c r="A49" t="s">
        <v>2</v>
      </c>
      <c r="B49" s="59">
        <v>2367.8000000000002</v>
      </c>
      <c r="D49" s="1"/>
      <c r="E49" s="7"/>
      <c r="G49" s="52"/>
      <c r="V49" s="48"/>
      <c r="W49" s="70"/>
      <c r="BI49"/>
      <c r="BJ49"/>
    </row>
    <row r="50" spans="1:62" ht="15" customHeight="1" x14ac:dyDescent="0.25">
      <c r="A50" s="48"/>
      <c r="B50" s="88"/>
      <c r="C50" s="48"/>
      <c r="V50" s="48"/>
      <c r="W50" s="71"/>
      <c r="BI50"/>
      <c r="BJ50"/>
    </row>
    <row r="51" spans="1:62" ht="15" customHeight="1" x14ac:dyDescent="0.25">
      <c r="A51" s="69" t="s">
        <v>41</v>
      </c>
      <c r="BI51"/>
      <c r="BJ51"/>
    </row>
    <row r="52" spans="1:62" ht="15" customHeight="1" x14ac:dyDescent="0.25">
      <c r="A52" s="1" t="s">
        <v>16</v>
      </c>
      <c r="B52" s="99">
        <v>1693.75</v>
      </c>
      <c r="V52" s="48"/>
      <c r="W52" s="70"/>
      <c r="Z52" s="48"/>
      <c r="BI52"/>
      <c r="BJ52"/>
    </row>
    <row r="53" spans="1:62" ht="15" customHeight="1" x14ac:dyDescent="0.25">
      <c r="A53" s="1" t="s">
        <v>17</v>
      </c>
      <c r="B53" s="99">
        <v>1678.57</v>
      </c>
      <c r="V53" s="48"/>
      <c r="W53" s="70"/>
      <c r="Z53" s="48"/>
      <c r="BI53"/>
      <c r="BJ53"/>
    </row>
    <row r="54" spans="1:62" ht="15" customHeight="1" x14ac:dyDescent="0.25">
      <c r="A54" s="1" t="s">
        <v>14</v>
      </c>
      <c r="B54" s="87">
        <v>1611.11</v>
      </c>
      <c r="V54" s="48"/>
      <c r="W54" s="70"/>
      <c r="Z54" s="48"/>
      <c r="BI54"/>
      <c r="BJ54"/>
    </row>
    <row r="55" spans="1:62" ht="15" customHeight="1" x14ac:dyDescent="0.25">
      <c r="BI55"/>
      <c r="BJ55"/>
    </row>
    <row r="56" spans="1:62" ht="15" customHeight="1" x14ac:dyDescent="0.25">
      <c r="BI56"/>
      <c r="BJ56"/>
    </row>
    <row r="57" spans="1:62" ht="15" customHeight="1" x14ac:dyDescent="0.25">
      <c r="A57" s="48"/>
      <c r="B57" s="11"/>
      <c r="BI57" s="110"/>
      <c r="BJ57" s="110"/>
    </row>
    <row r="58" spans="1:62" ht="15" customHeight="1" x14ac:dyDescent="0.25">
      <c r="A58" s="48"/>
      <c r="B58" s="11"/>
      <c r="BI58" s="110"/>
      <c r="BJ58" s="110"/>
    </row>
    <row r="59" spans="1:62" ht="15" customHeight="1" x14ac:dyDescent="0.25">
      <c r="A59" s="48"/>
      <c r="B59" s="11"/>
      <c r="BI59" s="110"/>
      <c r="BJ59" s="110"/>
    </row>
    <row r="60" spans="1:62" ht="15" customHeight="1" x14ac:dyDescent="0.25">
      <c r="BI60" s="110"/>
      <c r="BJ60" s="110"/>
    </row>
    <row r="61" spans="1:62" ht="15" customHeight="1" x14ac:dyDescent="0.25">
      <c r="B61" s="48"/>
      <c r="C61" s="49"/>
      <c r="BI61" s="110"/>
      <c r="BJ61" s="110"/>
    </row>
    <row r="62" spans="1:62" ht="15" customHeight="1" x14ac:dyDescent="0.25">
      <c r="BI62" s="110"/>
      <c r="BJ62" s="110"/>
    </row>
    <row r="63" spans="1:62" ht="15" customHeight="1" x14ac:dyDescent="0.25">
      <c r="BI63" s="110"/>
      <c r="BJ63" s="110"/>
    </row>
    <row r="64" spans="1:62" ht="15" customHeight="1" x14ac:dyDescent="0.25">
      <c r="BI64" s="110"/>
      <c r="BJ64" s="110"/>
    </row>
    <row r="65" spans="61:62" ht="15" customHeight="1" x14ac:dyDescent="0.25">
      <c r="BI65" s="110"/>
      <c r="BJ65" s="110"/>
    </row>
    <row r="66" spans="61:62" ht="15" customHeight="1" x14ac:dyDescent="0.25">
      <c r="BI66" s="110"/>
      <c r="BJ66" s="110"/>
    </row>
    <row r="67" spans="61:62" ht="15" customHeight="1" x14ac:dyDescent="0.25">
      <c r="BI67" s="110"/>
      <c r="BJ67" s="110"/>
    </row>
    <row r="68" spans="61:62" ht="15" customHeight="1" x14ac:dyDescent="0.25">
      <c r="BI68" s="110"/>
      <c r="BJ68" s="110"/>
    </row>
    <row r="69" spans="61:62" ht="15" customHeight="1" x14ac:dyDescent="0.25">
      <c r="BI69" s="110"/>
      <c r="BJ69" s="110"/>
    </row>
    <row r="70" spans="61:62" ht="15" customHeight="1" x14ac:dyDescent="0.25">
      <c r="BI70" s="110"/>
      <c r="BJ70" s="110"/>
    </row>
    <row r="71" spans="61:62" ht="15" customHeight="1" x14ac:dyDescent="0.25">
      <c r="BI71" s="110"/>
      <c r="BJ71" s="110"/>
    </row>
    <row r="72" spans="61:62" ht="15" customHeight="1" x14ac:dyDescent="0.25">
      <c r="BI72" s="110"/>
      <c r="BJ72" s="1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0"/>
  <sheetViews>
    <sheetView topLeftCell="A25" workbookViewId="0">
      <selection activeCell="B37" sqref="B1:C37"/>
    </sheetView>
  </sheetViews>
  <sheetFormatPr defaultRowHeight="15" x14ac:dyDescent="0.25"/>
  <cols>
    <col min="4" max="4" width="10.140625" customWidth="1"/>
  </cols>
  <sheetData>
    <row r="1" spans="2:7" x14ac:dyDescent="0.25">
      <c r="B1" s="48"/>
      <c r="C1" s="87"/>
    </row>
    <row r="2" spans="2:7" x14ac:dyDescent="0.25">
      <c r="B2" s="48"/>
      <c r="C2" s="101"/>
      <c r="D2" s="87"/>
      <c r="F2" s="26"/>
      <c r="G2" s="98"/>
    </row>
    <row r="3" spans="2:7" x14ac:dyDescent="0.25">
      <c r="B3" s="48"/>
      <c r="C3" s="87"/>
      <c r="D3" s="87"/>
      <c r="E3" s="92"/>
      <c r="F3" s="1"/>
      <c r="G3" s="98"/>
    </row>
    <row r="4" spans="2:7" x14ac:dyDescent="0.25">
      <c r="B4" s="48"/>
      <c r="C4" s="87"/>
      <c r="D4" s="87"/>
      <c r="E4" s="92"/>
      <c r="F4" s="1"/>
      <c r="G4" s="98"/>
    </row>
    <row r="5" spans="2:7" x14ac:dyDescent="0.25">
      <c r="B5" s="48"/>
      <c r="C5" s="87"/>
      <c r="D5" s="87"/>
      <c r="E5" s="92"/>
      <c r="F5" s="1"/>
      <c r="G5" s="98"/>
    </row>
    <row r="6" spans="2:7" x14ac:dyDescent="0.25">
      <c r="B6" s="48"/>
      <c r="C6" s="59"/>
      <c r="D6" s="87"/>
      <c r="E6" s="92"/>
      <c r="F6" s="1"/>
      <c r="G6" s="98"/>
    </row>
    <row r="7" spans="2:7" x14ac:dyDescent="0.25">
      <c r="B7" s="48"/>
      <c r="C7" s="100"/>
      <c r="D7" s="87"/>
      <c r="E7" s="92"/>
      <c r="F7" s="1"/>
      <c r="G7" s="98"/>
    </row>
    <row r="8" spans="2:7" x14ac:dyDescent="0.25">
      <c r="B8" s="48"/>
      <c r="C8" s="87"/>
      <c r="D8" s="87"/>
      <c r="E8" s="92"/>
      <c r="F8" s="1"/>
      <c r="G8" s="98"/>
    </row>
    <row r="9" spans="2:7" x14ac:dyDescent="0.25">
      <c r="B9" s="48"/>
      <c r="C9" s="87"/>
      <c r="D9" s="87"/>
      <c r="E9" s="93"/>
      <c r="F9" s="1"/>
      <c r="G9" s="98"/>
    </row>
    <row r="10" spans="2:7" x14ac:dyDescent="0.25">
      <c r="B10" s="48"/>
      <c r="C10" s="87"/>
      <c r="D10" s="87"/>
      <c r="E10" s="92"/>
      <c r="F10" s="1"/>
      <c r="G10" s="98"/>
    </row>
    <row r="11" spans="2:7" x14ac:dyDescent="0.25">
      <c r="B11" s="48"/>
      <c r="C11" s="87"/>
      <c r="D11" s="87"/>
      <c r="E11" s="94"/>
      <c r="F11" s="1"/>
      <c r="G11" s="98"/>
    </row>
    <row r="12" spans="2:7" x14ac:dyDescent="0.25">
      <c r="B12" s="1"/>
      <c r="C12" s="87"/>
      <c r="D12" s="94"/>
      <c r="E12" s="92"/>
      <c r="F12" s="1"/>
      <c r="G12" s="98"/>
    </row>
    <row r="13" spans="2:7" x14ac:dyDescent="0.25">
      <c r="B13" s="48"/>
      <c r="C13" s="87"/>
      <c r="D13" s="87"/>
      <c r="E13" s="92"/>
      <c r="F13" s="1"/>
      <c r="G13" s="98"/>
    </row>
    <row r="14" spans="2:7" x14ac:dyDescent="0.25">
      <c r="B14" s="48"/>
      <c r="C14" s="87"/>
      <c r="D14" s="87"/>
      <c r="E14" s="92"/>
      <c r="F14" s="1"/>
      <c r="G14" s="98"/>
    </row>
    <row r="15" spans="2:7" x14ac:dyDescent="0.25">
      <c r="B15" s="48"/>
      <c r="C15" s="87"/>
      <c r="D15" s="87"/>
      <c r="E15" s="92"/>
      <c r="F15" s="1"/>
      <c r="G15" s="98"/>
    </row>
    <row r="16" spans="2:7" x14ac:dyDescent="0.25">
      <c r="B16" s="48"/>
      <c r="C16" s="87"/>
      <c r="D16" s="87"/>
      <c r="E16" s="92"/>
      <c r="F16" s="1"/>
      <c r="G16" s="98"/>
    </row>
    <row r="17" spans="2:7" x14ac:dyDescent="0.25">
      <c r="B17" s="48"/>
      <c r="C17" s="87"/>
      <c r="D17" s="87"/>
      <c r="E17" s="92"/>
      <c r="F17" s="1"/>
      <c r="G17" s="98"/>
    </row>
    <row r="18" spans="2:7" x14ac:dyDescent="0.25">
      <c r="B18" s="48"/>
      <c r="C18" s="87"/>
      <c r="D18" s="87"/>
      <c r="E18" s="92"/>
      <c r="F18" s="1"/>
      <c r="G18" s="98"/>
    </row>
    <row r="19" spans="2:7" x14ac:dyDescent="0.25">
      <c r="B19" s="48"/>
      <c r="C19" s="87"/>
      <c r="D19" s="87"/>
      <c r="E19" s="92"/>
      <c r="F19" s="1"/>
      <c r="G19" s="98"/>
    </row>
    <row r="20" spans="2:7" x14ac:dyDescent="0.25">
      <c r="B20" s="48"/>
      <c r="C20" s="87"/>
      <c r="D20" s="87"/>
      <c r="E20" s="92"/>
      <c r="F20" s="1"/>
      <c r="G20" s="98"/>
    </row>
    <row r="21" spans="2:7" x14ac:dyDescent="0.25">
      <c r="B21" s="48"/>
      <c r="C21" s="87"/>
      <c r="D21" s="87"/>
      <c r="E21" s="92"/>
      <c r="F21" s="1"/>
      <c r="G21" s="98"/>
    </row>
    <row r="22" spans="2:7" x14ac:dyDescent="0.25">
      <c r="B22" s="48"/>
      <c r="C22" s="87"/>
      <c r="D22" s="87"/>
      <c r="E22" s="92"/>
      <c r="F22" s="1"/>
      <c r="G22" s="98"/>
    </row>
    <row r="23" spans="2:7" x14ac:dyDescent="0.25">
      <c r="B23" s="48"/>
      <c r="C23" s="87"/>
      <c r="D23" s="87"/>
      <c r="E23" s="92"/>
      <c r="F23" s="1"/>
      <c r="G23" s="98"/>
    </row>
    <row r="24" spans="2:7" x14ac:dyDescent="0.25">
      <c r="B24" s="48"/>
      <c r="C24" s="87"/>
      <c r="D24" s="87"/>
      <c r="E24" s="92"/>
      <c r="F24" s="1"/>
      <c r="G24" s="98"/>
    </row>
    <row r="25" spans="2:7" x14ac:dyDescent="0.25">
      <c r="B25" s="48"/>
      <c r="C25" s="87"/>
      <c r="D25" s="87"/>
      <c r="E25" s="92"/>
      <c r="F25" s="1"/>
      <c r="G25" s="98"/>
    </row>
    <row r="26" spans="2:7" x14ac:dyDescent="0.25">
      <c r="B26" s="48"/>
      <c r="C26" s="87"/>
      <c r="D26" s="87"/>
      <c r="E26" s="92"/>
      <c r="F26" s="1"/>
      <c r="G26" s="98"/>
    </row>
    <row r="27" spans="2:7" x14ac:dyDescent="0.25">
      <c r="B27" s="48"/>
      <c r="C27" s="87"/>
      <c r="D27" s="87"/>
      <c r="E27" s="92"/>
      <c r="F27" s="1"/>
      <c r="G27" s="98"/>
    </row>
    <row r="28" spans="2:7" x14ac:dyDescent="0.25">
      <c r="B28" s="48"/>
      <c r="C28" s="87"/>
      <c r="D28" s="87"/>
      <c r="E28" s="92"/>
      <c r="F28" s="1"/>
      <c r="G28" s="98"/>
    </row>
    <row r="29" spans="2:7" x14ac:dyDescent="0.25">
      <c r="B29" s="48"/>
      <c r="C29" s="87"/>
      <c r="D29" s="87"/>
      <c r="E29" s="92"/>
      <c r="F29" s="1"/>
      <c r="G29" s="98"/>
    </row>
    <row r="30" spans="2:7" x14ac:dyDescent="0.25">
      <c r="B30" s="48"/>
      <c r="C30" s="87"/>
      <c r="D30" s="87"/>
      <c r="E30" s="92"/>
      <c r="F30" s="1"/>
      <c r="G30" s="98"/>
    </row>
    <row r="31" spans="2:7" x14ac:dyDescent="0.25">
      <c r="B31" s="48"/>
      <c r="C31" s="87"/>
      <c r="D31" s="87"/>
      <c r="E31" s="92"/>
      <c r="F31" s="1"/>
      <c r="G31" s="98"/>
    </row>
    <row r="32" spans="2:7" x14ac:dyDescent="0.25">
      <c r="B32" s="48"/>
      <c r="C32" s="87"/>
      <c r="D32" s="87"/>
      <c r="E32" s="92"/>
      <c r="F32" s="1"/>
      <c r="G32" s="98"/>
    </row>
    <row r="33" spans="2:7" x14ac:dyDescent="0.25">
      <c r="B33" s="48"/>
      <c r="C33" s="87"/>
      <c r="D33" s="87"/>
      <c r="E33" s="92"/>
      <c r="F33" s="1"/>
      <c r="G33" s="98"/>
    </row>
    <row r="34" spans="2:7" x14ac:dyDescent="0.25">
      <c r="B34" s="48"/>
      <c r="C34" s="87"/>
      <c r="D34" s="87"/>
      <c r="E34" s="92"/>
      <c r="F34" s="1"/>
      <c r="G34" s="98"/>
    </row>
    <row r="35" spans="2:7" x14ac:dyDescent="0.25">
      <c r="B35" s="48"/>
      <c r="C35" s="99"/>
      <c r="D35" s="87"/>
      <c r="E35" s="92"/>
      <c r="F35" s="1"/>
      <c r="G35" s="98"/>
    </row>
    <row r="36" spans="2:7" x14ac:dyDescent="0.25">
      <c r="B36" s="48"/>
      <c r="C36" s="99"/>
      <c r="D36" s="99"/>
      <c r="E36" s="92"/>
      <c r="F36" s="1"/>
      <c r="G36" s="98"/>
    </row>
    <row r="37" spans="2:7" x14ac:dyDescent="0.25">
      <c r="B37" s="48"/>
      <c r="C37" s="87"/>
      <c r="D37" s="87"/>
      <c r="E37" s="92"/>
      <c r="F37" s="1"/>
      <c r="G37" s="98"/>
    </row>
    <row r="38" spans="2:7" x14ac:dyDescent="0.25">
      <c r="B38" s="1"/>
      <c r="C38" s="1"/>
      <c r="D38" s="87"/>
      <c r="E38" s="92"/>
      <c r="F38" s="1"/>
      <c r="G38" s="98"/>
    </row>
    <row r="39" spans="2:7" x14ac:dyDescent="0.25">
      <c r="B39" s="1"/>
      <c r="C39" s="92"/>
      <c r="D39" s="97"/>
      <c r="E39" s="92"/>
      <c r="F39" s="92"/>
    </row>
    <row r="40" spans="2:7" x14ac:dyDescent="0.25">
      <c r="D40" s="1"/>
      <c r="E40" s="92"/>
    </row>
  </sheetData>
  <sortState xmlns:xlrd2="http://schemas.microsoft.com/office/spreadsheetml/2017/richdata2" ref="B2:C37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2020-11-14T13:26:33Z</dcterms:modified>
</cp:coreProperties>
</file>